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195" windowHeight="92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48" i="1"/>
  <c r="E50"/>
  <c r="E51"/>
  <c r="D97"/>
  <c r="C97"/>
  <c r="D96"/>
  <c r="C96"/>
  <c r="E86"/>
  <c r="E87"/>
  <c r="E85"/>
  <c r="E89"/>
  <c r="E90"/>
  <c r="E88"/>
  <c r="E91"/>
  <c r="E92"/>
  <c r="E84"/>
  <c r="F86" s="1"/>
  <c r="E60"/>
  <c r="E65"/>
  <c r="E66"/>
  <c r="E25"/>
  <c r="E57"/>
  <c r="E58"/>
  <c r="E59"/>
  <c r="E96" l="1"/>
  <c r="E97"/>
  <c r="F96" s="1"/>
  <c r="F97"/>
  <c r="F92"/>
  <c r="F88"/>
  <c r="F89"/>
  <c r="F87"/>
  <c r="F84"/>
  <c r="F91"/>
  <c r="F90"/>
  <c r="F85"/>
  <c r="E7"/>
  <c r="E8"/>
  <c r="E10"/>
  <c r="E11"/>
  <c r="E12"/>
  <c r="E13"/>
  <c r="E14"/>
  <c r="E19"/>
  <c r="E20"/>
  <c r="E20" i="2" l="1"/>
  <c r="E24"/>
  <c r="E25"/>
  <c r="E18"/>
  <c r="E16"/>
  <c r="E14"/>
  <c r="E40" i="1"/>
  <c r="E41"/>
  <c r="E42"/>
  <c r="E43"/>
  <c r="E44"/>
  <c r="E45"/>
  <c r="E46"/>
  <c r="E47"/>
  <c r="E49"/>
  <c r="E5"/>
  <c r="E6"/>
  <c r="E74"/>
  <c r="E75"/>
  <c r="E77"/>
  <c r="E78"/>
  <c r="E73"/>
  <c r="E68"/>
  <c r="E56"/>
  <c r="E34"/>
  <c r="E35"/>
  <c r="E33"/>
  <c r="E26"/>
  <c r="E27"/>
  <c r="F50" l="1"/>
  <c r="G50" s="1"/>
  <c r="F41"/>
  <c r="F45"/>
  <c r="G45" s="1"/>
  <c r="F49"/>
  <c r="F51"/>
  <c r="G51" s="1"/>
  <c r="F42"/>
  <c r="F44"/>
  <c r="G44" s="1"/>
  <c r="F46"/>
  <c r="F48"/>
  <c r="G48" s="1"/>
  <c r="F43"/>
  <c r="F47"/>
  <c r="G47" s="1"/>
  <c r="F56"/>
  <c r="G56" s="1"/>
  <c r="F60"/>
  <c r="G60" s="1"/>
  <c r="F57"/>
  <c r="G57" s="1"/>
  <c r="F58"/>
  <c r="G58" s="1"/>
  <c r="F59"/>
  <c r="G59" s="1"/>
  <c r="F11"/>
  <c r="G11" s="1"/>
  <c r="F25"/>
  <c r="G25" s="1"/>
  <c r="G49"/>
  <c r="G46"/>
  <c r="G42"/>
  <c r="G43"/>
  <c r="F7"/>
  <c r="G7" s="1"/>
  <c r="F13"/>
  <c r="G13" s="1"/>
  <c r="F10"/>
  <c r="G10" s="1"/>
  <c r="F14"/>
  <c r="G14" s="1"/>
  <c r="F8"/>
  <c r="G8" s="1"/>
  <c r="F12"/>
  <c r="G12" s="1"/>
  <c r="F20"/>
  <c r="G20" s="1"/>
  <c r="F19"/>
  <c r="G19" s="1"/>
  <c r="F78"/>
  <c r="G78" s="1"/>
  <c r="F73"/>
  <c r="G73" s="1"/>
  <c r="G76"/>
  <c r="F74"/>
  <c r="G74" s="1"/>
  <c r="F77"/>
  <c r="G77" s="1"/>
  <c r="F75"/>
  <c r="G75" s="1"/>
  <c r="F40"/>
  <c r="G40" s="1"/>
  <c r="G41"/>
  <c r="F6"/>
  <c r="G6" s="1"/>
  <c r="F27"/>
  <c r="G27" s="1"/>
  <c r="F33"/>
  <c r="G33" s="1"/>
  <c r="F5"/>
  <c r="G5" s="1"/>
  <c r="F34"/>
  <c r="G34" s="1"/>
  <c r="F35"/>
  <c r="G35" s="1"/>
  <c r="F26"/>
  <c r="G26" s="1"/>
</calcChain>
</file>

<file path=xl/sharedStrings.xml><?xml version="1.0" encoding="utf-8"?>
<sst xmlns="http://schemas.openxmlformats.org/spreadsheetml/2006/main" count="212" uniqueCount="70">
  <si>
    <t>Mannschaft</t>
  </si>
  <si>
    <t>Lauf 1</t>
  </si>
  <si>
    <t>Lauf 2</t>
  </si>
  <si>
    <t>Bestzeit</t>
  </si>
  <si>
    <t>Platzierung</t>
  </si>
  <si>
    <t>Punkte</t>
  </si>
  <si>
    <t>Hakenleitersteigen</t>
  </si>
  <si>
    <t>Starter</t>
  </si>
  <si>
    <t>Marcel Engel</t>
  </si>
  <si>
    <t>Toni Bittner</t>
  </si>
  <si>
    <t>Patrick Piater</t>
  </si>
  <si>
    <t>Maik Berger</t>
  </si>
  <si>
    <t>Michael Grunzke</t>
  </si>
  <si>
    <t>Alexander Krenz</t>
  </si>
  <si>
    <t>Alexander Wills (Nachwuchswertung)</t>
  </si>
  <si>
    <t>Sebastian Zwick</t>
  </si>
  <si>
    <t>Gruppenstafette Frauen</t>
  </si>
  <si>
    <t>Bad Freienwalde</t>
  </si>
  <si>
    <t>Lauf</t>
  </si>
  <si>
    <t>1.</t>
  </si>
  <si>
    <t>2.</t>
  </si>
  <si>
    <t>3.</t>
  </si>
  <si>
    <t>4.</t>
  </si>
  <si>
    <t>4x100m Frauen</t>
  </si>
  <si>
    <t>4x100m Männer</t>
  </si>
  <si>
    <t>Genschmar II</t>
  </si>
  <si>
    <t>Zinndorf</t>
  </si>
  <si>
    <t>Genschmar I</t>
  </si>
  <si>
    <t>100m Hindernis Männer</t>
  </si>
  <si>
    <t>5.</t>
  </si>
  <si>
    <t>6.</t>
  </si>
  <si>
    <t>Florian Haupt</t>
  </si>
  <si>
    <t>Alexander Wills</t>
  </si>
  <si>
    <t>Marcus Spiewok</t>
  </si>
  <si>
    <t>100m Hindernis Frauen</t>
  </si>
  <si>
    <t>Diana Ahnert</t>
  </si>
  <si>
    <t>Löschangriff Frauen</t>
  </si>
  <si>
    <t>Neutrebbin</t>
  </si>
  <si>
    <t>Löschangriff Männer</t>
  </si>
  <si>
    <t>Ihlow</t>
  </si>
  <si>
    <t>Groß Neuendorf</t>
  </si>
  <si>
    <t>Abbruch</t>
  </si>
  <si>
    <r>
      <t xml:space="preserve">Sahle Abdallah </t>
    </r>
    <r>
      <rPr>
        <i/>
        <sz val="13"/>
        <rFont val="Arial"/>
        <family val="2"/>
      </rPr>
      <t>(Nachwuchswertung)</t>
    </r>
  </si>
  <si>
    <r>
      <t xml:space="preserve">Alexander Wills </t>
    </r>
    <r>
      <rPr>
        <i/>
        <sz val="13"/>
        <rFont val="Arial"/>
        <family val="2"/>
      </rPr>
      <t>(Nachwuchswertung)</t>
    </r>
  </si>
  <si>
    <r>
      <t xml:space="preserve">Nico Zwick </t>
    </r>
    <r>
      <rPr>
        <i/>
        <sz val="13"/>
        <rFont val="Arial"/>
        <family val="2"/>
      </rPr>
      <t>(Nachwuchswertung)</t>
    </r>
  </si>
  <si>
    <t>Zweikampfwertung Männer</t>
  </si>
  <si>
    <t>Zeit HL</t>
  </si>
  <si>
    <t>Zeit 100m</t>
  </si>
  <si>
    <t>Gesamtzeit</t>
  </si>
  <si>
    <t>Wettkämpfer</t>
  </si>
  <si>
    <t>Zweikampfwertung Männer .Nachw.</t>
  </si>
  <si>
    <t>Buckow-Trebnitz</t>
  </si>
  <si>
    <t>Steven Dietrich</t>
  </si>
  <si>
    <t>Nico Zwick (Nachwuchswertung)</t>
  </si>
  <si>
    <t>Lucas Kerger</t>
  </si>
  <si>
    <t>Erik Oldinski (Nachwuchswertung)</t>
  </si>
  <si>
    <t>Saleh Abdallah (Nachwuchswertung)</t>
  </si>
  <si>
    <t>Lisa Löbe</t>
  </si>
  <si>
    <t>Buckow-Trebnitz II</t>
  </si>
  <si>
    <t>Buckow-Trebnitz I</t>
  </si>
  <si>
    <t>Genschmar III</t>
  </si>
  <si>
    <t>Patrik Piater</t>
  </si>
  <si>
    <t>Steven Dietrichs</t>
  </si>
  <si>
    <t>Gesamtauswertung KM im Feuerwehrsport Märkisch-Oderland 2014</t>
  </si>
  <si>
    <t>Sina Seeger</t>
  </si>
  <si>
    <t>Cindy Ahnert (Nachwuchswertung)</t>
  </si>
  <si>
    <t xml:space="preserve">Eileen Hildebrandt </t>
  </si>
  <si>
    <t>Disqu.</t>
  </si>
  <si>
    <t>Erik Oldinski (Nachwuchswert.)</t>
  </si>
  <si>
    <t>wegen Einsatz nicht angetreten</t>
  </si>
</sst>
</file>

<file path=xl/styles.xml><?xml version="1.0" encoding="utf-8"?>
<styleSheet xmlns="http://schemas.openxmlformats.org/spreadsheetml/2006/main">
  <numFmts count="1">
    <numFmt numFmtId="164" formatCode="mm:ss.00"/>
  </numFmts>
  <fonts count="10">
    <font>
      <sz val="10"/>
      <name val="Arial"/>
    </font>
    <font>
      <sz val="14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u/>
      <sz val="10"/>
      <name val="Arial"/>
      <family val="2"/>
    </font>
    <font>
      <i/>
      <sz val="12"/>
      <color indexed="8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Fill="1" applyBorder="1"/>
    <xf numFmtId="47" fontId="6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14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6" xfId="0" applyFont="1" applyFill="1" applyBorder="1"/>
    <xf numFmtId="164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0" xfId="0" applyFont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6" xfId="0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47" fontId="6" fillId="0" borderId="19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6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5" fillId="0" borderId="19" xfId="0" applyFont="1" applyBorder="1"/>
    <xf numFmtId="0" fontId="6" fillId="0" borderId="21" xfId="0" applyFont="1" applyFill="1" applyBorder="1"/>
    <xf numFmtId="0" fontId="6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1" xfId="0" applyFont="1" applyBorder="1"/>
    <xf numFmtId="0" fontId="6" fillId="0" borderId="2" xfId="0" applyFont="1" applyFill="1" applyBorder="1"/>
    <xf numFmtId="47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0" xfId="0" applyFont="1" applyFill="1" applyBorder="1"/>
    <xf numFmtId="0" fontId="6" fillId="0" borderId="31" xfId="0" applyFont="1" applyFill="1" applyBorder="1"/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5" fillId="0" borderId="33" xfId="0" applyFont="1" applyBorder="1"/>
    <xf numFmtId="47" fontId="6" fillId="0" borderId="31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34" xfId="0" applyNumberFormat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1" xfId="0" applyFont="1" applyFill="1" applyBorder="1"/>
    <xf numFmtId="164" fontId="6" fillId="0" borderId="2" xfId="0" applyNumberFormat="1" applyFont="1" applyFill="1" applyBorder="1" applyAlignment="1">
      <alignment horizontal="center"/>
    </xf>
    <xf numFmtId="164" fontId="0" fillId="0" borderId="0" xfId="0" applyNumberFormat="1"/>
    <xf numFmtId="164" fontId="8" fillId="0" borderId="0" xfId="0" applyNumberFormat="1" applyFont="1"/>
    <xf numFmtId="0" fontId="5" fillId="0" borderId="1" xfId="0" applyFont="1" applyBorder="1"/>
    <xf numFmtId="164" fontId="6" fillId="0" borderId="10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0" borderId="28" xfId="0" applyFont="1" applyFill="1" applyBorder="1"/>
    <xf numFmtId="0" fontId="6" fillId="0" borderId="25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64" fontId="6" fillId="0" borderId="40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0" xfId="0" applyFont="1" applyFill="1" applyBorder="1"/>
    <xf numFmtId="0" fontId="6" fillId="0" borderId="40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1" xfId="0" applyFont="1" applyFill="1" applyBorder="1"/>
    <xf numFmtId="0" fontId="6" fillId="2" borderId="0" xfId="0" applyFont="1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Fill="1"/>
    <xf numFmtId="164" fontId="6" fillId="0" borderId="45" xfId="0" applyNumberFormat="1" applyFont="1" applyFill="1" applyBorder="1" applyAlignment="1">
      <alignment horizontal="center"/>
    </xf>
    <xf numFmtId="47" fontId="6" fillId="0" borderId="25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/>
    <xf numFmtId="164" fontId="6" fillId="3" borderId="21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/>
    <xf numFmtId="164" fontId="6" fillId="3" borderId="8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1" xfId="0" applyFont="1" applyFill="1" applyBorder="1"/>
    <xf numFmtId="164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2" xfId="0" applyFont="1" applyFill="1" applyBorder="1"/>
    <xf numFmtId="164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4" xfId="0" applyFont="1" applyFill="1" applyBorder="1"/>
    <xf numFmtId="164" fontId="6" fillId="3" borderId="25" xfId="0" applyNumberFormat="1" applyFont="1" applyFill="1" applyBorder="1" applyAlignment="1">
      <alignment horizontal="center"/>
    </xf>
    <xf numFmtId="164" fontId="6" fillId="3" borderId="34" xfId="0" applyNumberFormat="1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41" xfId="0" applyFont="1" applyFill="1" applyBorder="1"/>
    <xf numFmtId="164" fontId="6" fillId="3" borderId="40" xfId="0" applyNumberFormat="1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3" borderId="20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/>
    <xf numFmtId="164" fontId="6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3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164" fontId="6" fillId="0" borderId="38" xfId="0" applyNumberFormat="1" applyFont="1" applyFill="1" applyBorder="1" applyAlignment="1">
      <alignment horizontal="center"/>
    </xf>
    <xf numFmtId="164" fontId="6" fillId="0" borderId="47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topLeftCell="A64" zoomScale="90" zoomScaleNormal="90" workbookViewId="0">
      <selection activeCell="I69" sqref="I69"/>
    </sheetView>
  </sheetViews>
  <sheetFormatPr baseColWidth="10" defaultRowHeight="12.75"/>
  <cols>
    <col min="1" max="1" width="5.85546875" bestFit="1" customWidth="1"/>
    <col min="2" max="2" width="39.42578125" customWidth="1"/>
    <col min="3" max="3" width="18.85546875" customWidth="1"/>
    <col min="4" max="4" width="15.85546875" customWidth="1"/>
    <col min="5" max="5" width="16" customWidth="1"/>
    <col min="6" max="6" width="19.28515625" customWidth="1"/>
    <col min="7" max="7" width="10.5703125" customWidth="1"/>
  </cols>
  <sheetData>
    <row r="1" spans="1:11" ht="20.25">
      <c r="B1" s="141" t="s">
        <v>63</v>
      </c>
      <c r="C1" s="142"/>
      <c r="D1" s="142"/>
      <c r="E1" s="142"/>
      <c r="F1" s="143"/>
      <c r="G1" s="143"/>
      <c r="I1" s="92"/>
      <c r="J1" s="92"/>
      <c r="K1" s="92"/>
    </row>
    <row r="2" spans="1:11" ht="6.75" customHeight="1">
      <c r="I2" s="92"/>
      <c r="J2" s="92"/>
      <c r="K2" s="92"/>
    </row>
    <row r="3" spans="1:11" ht="15.75" thickBot="1">
      <c r="B3" s="4" t="s">
        <v>6</v>
      </c>
      <c r="I3" s="92"/>
      <c r="J3" s="92"/>
      <c r="K3" s="92"/>
    </row>
    <row r="4" spans="1:11" ht="17.25" thickBot="1">
      <c r="A4" s="24" t="s">
        <v>18</v>
      </c>
      <c r="B4" s="24" t="s">
        <v>7</v>
      </c>
      <c r="C4" s="26" t="s">
        <v>1</v>
      </c>
      <c r="D4" s="25" t="s">
        <v>2</v>
      </c>
      <c r="E4" s="26" t="s">
        <v>3</v>
      </c>
      <c r="F4" s="25" t="s">
        <v>4</v>
      </c>
      <c r="G4" s="80" t="s">
        <v>5</v>
      </c>
      <c r="I4" s="92"/>
      <c r="J4" s="92"/>
      <c r="K4" s="92"/>
    </row>
    <row r="5" spans="1:11" ht="16.5">
      <c r="A5" s="96" t="s">
        <v>19</v>
      </c>
      <c r="B5" s="97" t="s">
        <v>13</v>
      </c>
      <c r="C5" s="98">
        <v>2.0023148148148146E-4</v>
      </c>
      <c r="D5" s="98">
        <v>2.0023148148148146E-4</v>
      </c>
      <c r="E5" s="98">
        <f>MIN(C5:D5)</f>
        <v>2.0023148148148146E-4</v>
      </c>
      <c r="F5" s="99">
        <f>RANK(E5,$E$5:$E$14,1)</f>
        <v>1</v>
      </c>
      <c r="G5" s="100">
        <f>F5</f>
        <v>1</v>
      </c>
      <c r="I5" s="92"/>
      <c r="J5" s="92"/>
      <c r="K5" s="92"/>
    </row>
    <row r="6" spans="1:11" ht="17.25" thickBot="1">
      <c r="A6" s="42" t="s">
        <v>19</v>
      </c>
      <c r="B6" s="37" t="s">
        <v>11</v>
      </c>
      <c r="C6" s="65">
        <v>2.0717592592592589E-4</v>
      </c>
      <c r="D6" s="65">
        <v>2.0024305555555553E-4</v>
      </c>
      <c r="E6" s="65">
        <f t="shared" ref="E6:E14" si="0">MIN(C6:D6)</f>
        <v>2.0024305555555553E-4</v>
      </c>
      <c r="F6" s="79">
        <f>RANK(E6,$E$5:$E$14,1)</f>
        <v>2</v>
      </c>
      <c r="G6" s="35">
        <f t="shared" ref="G6:G7" si="1">F6</f>
        <v>2</v>
      </c>
      <c r="I6" s="92"/>
      <c r="J6" s="92"/>
      <c r="K6" s="92"/>
    </row>
    <row r="7" spans="1:11" ht="16.5">
      <c r="A7" s="82" t="s">
        <v>20</v>
      </c>
      <c r="B7" s="78" t="s">
        <v>15</v>
      </c>
      <c r="C7" s="66">
        <v>2.5034722222222223E-4</v>
      </c>
      <c r="D7" s="66">
        <v>2.6307870370370368E-4</v>
      </c>
      <c r="E7" s="66">
        <f t="shared" si="0"/>
        <v>2.5034722222222223E-4</v>
      </c>
      <c r="F7" s="38">
        <f t="shared" ref="F7:F14" si="2">RANK(E7,$E$5:$E$14,1)</f>
        <v>6</v>
      </c>
      <c r="G7" s="39">
        <f t="shared" si="1"/>
        <v>6</v>
      </c>
      <c r="I7" s="92"/>
      <c r="J7" s="92"/>
      <c r="K7" s="92"/>
    </row>
    <row r="8" spans="1:11" ht="17.25" thickBot="1">
      <c r="A8" s="83" t="s">
        <v>20</v>
      </c>
      <c r="B8" s="84" t="s">
        <v>55</v>
      </c>
      <c r="C8" s="81">
        <v>2.9629629629629629E-4</v>
      </c>
      <c r="D8" s="81">
        <v>3.5567129629629626E-4</v>
      </c>
      <c r="E8" s="81">
        <f t="shared" si="0"/>
        <v>2.9629629629629629E-4</v>
      </c>
      <c r="F8" s="85">
        <f t="shared" si="2"/>
        <v>8</v>
      </c>
      <c r="G8" s="86">
        <f t="shared" ref="G8:G14" si="3">F8</f>
        <v>8</v>
      </c>
      <c r="I8" s="92"/>
      <c r="J8" s="92"/>
      <c r="K8" s="92"/>
    </row>
    <row r="9" spans="1:11" ht="16.5">
      <c r="A9" s="36" t="s">
        <v>21</v>
      </c>
      <c r="B9" s="41"/>
      <c r="C9" s="64"/>
      <c r="D9" s="64"/>
      <c r="E9" s="64"/>
      <c r="F9" s="31"/>
      <c r="G9" s="32"/>
      <c r="I9" s="92"/>
      <c r="J9" s="92"/>
      <c r="K9" s="92"/>
    </row>
    <row r="10" spans="1:11" ht="17.25" thickBot="1">
      <c r="A10" s="42" t="s">
        <v>21</v>
      </c>
      <c r="B10" s="37" t="s">
        <v>61</v>
      </c>
      <c r="C10" s="65">
        <v>2.1157407407407409E-4</v>
      </c>
      <c r="D10" s="65">
        <v>2.2858796296296296E-4</v>
      </c>
      <c r="E10" s="65">
        <f t="shared" si="0"/>
        <v>2.1157407407407409E-4</v>
      </c>
      <c r="F10" s="79">
        <f t="shared" si="2"/>
        <v>3</v>
      </c>
      <c r="G10" s="35">
        <f t="shared" si="3"/>
        <v>3</v>
      </c>
      <c r="I10" s="92"/>
      <c r="J10" s="92"/>
      <c r="K10" s="92"/>
    </row>
    <row r="11" spans="1:11" ht="16.5">
      <c r="A11" s="82" t="s">
        <v>22</v>
      </c>
      <c r="B11" s="78" t="s">
        <v>14</v>
      </c>
      <c r="C11" s="66">
        <v>3.5787037037037037E-4</v>
      </c>
      <c r="D11" s="66">
        <v>3.6018518518518523E-4</v>
      </c>
      <c r="E11" s="66">
        <f t="shared" si="0"/>
        <v>3.5787037037037037E-4</v>
      </c>
      <c r="F11" s="38">
        <f t="shared" si="2"/>
        <v>9</v>
      </c>
      <c r="G11" s="39">
        <f t="shared" si="3"/>
        <v>9</v>
      </c>
      <c r="H11" s="2"/>
      <c r="I11" s="91"/>
      <c r="J11" s="92"/>
      <c r="K11" s="92"/>
    </row>
    <row r="12" spans="1:11" ht="17.25" thickBot="1">
      <c r="A12" s="83" t="s">
        <v>22</v>
      </c>
      <c r="B12" s="84" t="s">
        <v>52</v>
      </c>
      <c r="C12" s="81">
        <v>2.6319444444444442E-4</v>
      </c>
      <c r="D12" s="81">
        <v>3.0208333333333335E-4</v>
      </c>
      <c r="E12" s="81">
        <f t="shared" si="0"/>
        <v>2.6319444444444442E-4</v>
      </c>
      <c r="F12" s="85">
        <f t="shared" si="2"/>
        <v>7</v>
      </c>
      <c r="G12" s="86">
        <f t="shared" si="3"/>
        <v>7</v>
      </c>
      <c r="H12" s="2"/>
      <c r="I12" s="91"/>
      <c r="J12" s="92"/>
      <c r="K12" s="92"/>
    </row>
    <row r="13" spans="1:11" ht="16.5">
      <c r="A13" s="36" t="s">
        <v>29</v>
      </c>
      <c r="B13" s="41" t="s">
        <v>12</v>
      </c>
      <c r="C13" s="64">
        <v>2.199074074074074E-4</v>
      </c>
      <c r="D13" s="64">
        <v>2.488425925925926E-4</v>
      </c>
      <c r="E13" s="64">
        <f t="shared" si="0"/>
        <v>2.199074074074074E-4</v>
      </c>
      <c r="F13" s="31">
        <f t="shared" si="2"/>
        <v>4</v>
      </c>
      <c r="G13" s="32">
        <f t="shared" si="3"/>
        <v>4</v>
      </c>
      <c r="H13" s="2"/>
      <c r="I13" s="91"/>
      <c r="J13" s="92"/>
      <c r="K13" s="92"/>
    </row>
    <row r="14" spans="1:11" ht="17.25" thickBot="1">
      <c r="A14" s="42" t="s">
        <v>29</v>
      </c>
      <c r="B14" s="37" t="s">
        <v>54</v>
      </c>
      <c r="C14" s="65">
        <v>2.4768518518518515E-4</v>
      </c>
      <c r="D14" s="65">
        <v>2.9074074074074077E-4</v>
      </c>
      <c r="E14" s="65">
        <f t="shared" si="0"/>
        <v>2.4768518518518515E-4</v>
      </c>
      <c r="F14" s="79">
        <f t="shared" si="2"/>
        <v>5</v>
      </c>
      <c r="G14" s="35">
        <f t="shared" si="3"/>
        <v>5</v>
      </c>
      <c r="H14" s="2"/>
      <c r="I14" s="91"/>
      <c r="J14" s="92"/>
      <c r="K14" s="92"/>
    </row>
    <row r="15" spans="1:11" ht="16.5">
      <c r="B15" s="7"/>
      <c r="C15" s="16"/>
      <c r="D15" s="16"/>
      <c r="E15" s="16"/>
      <c r="F15" s="5"/>
      <c r="G15" s="5"/>
      <c r="H15" s="2"/>
      <c r="I15" s="91"/>
      <c r="J15" s="92"/>
      <c r="K15" s="92"/>
    </row>
    <row r="16" spans="1:11" ht="17.25" thickBot="1">
      <c r="B16" s="4" t="s">
        <v>16</v>
      </c>
      <c r="H16" s="7"/>
      <c r="I16" s="91"/>
      <c r="J16" s="92"/>
      <c r="K16" s="92"/>
    </row>
    <row r="17" spans="1:11" ht="17.25" thickBot="1">
      <c r="A17" s="24" t="s">
        <v>18</v>
      </c>
      <c r="B17" s="24" t="s">
        <v>7</v>
      </c>
      <c r="C17" s="144" t="s">
        <v>1</v>
      </c>
      <c r="D17" s="145"/>
      <c r="E17" s="25" t="s">
        <v>3</v>
      </c>
      <c r="F17" s="25" t="s">
        <v>4</v>
      </c>
      <c r="G17" s="25" t="s">
        <v>5</v>
      </c>
      <c r="H17" s="2"/>
      <c r="I17" s="91"/>
      <c r="J17" s="92"/>
      <c r="K17" s="92"/>
    </row>
    <row r="18" spans="1:11" ht="16.5">
      <c r="A18" s="19" t="s">
        <v>19</v>
      </c>
      <c r="B18" s="17" t="s">
        <v>17</v>
      </c>
      <c r="C18" s="146" t="s">
        <v>67</v>
      </c>
      <c r="D18" s="147"/>
      <c r="E18" s="18"/>
      <c r="F18" s="19">
        <v>3</v>
      </c>
      <c r="G18" s="19">
        <v>3</v>
      </c>
      <c r="H18" s="2"/>
      <c r="I18" s="91"/>
      <c r="J18" s="92"/>
      <c r="K18" s="92"/>
    </row>
    <row r="19" spans="1:11" ht="16.5">
      <c r="A19" s="9" t="s">
        <v>20</v>
      </c>
      <c r="B19" s="12" t="s">
        <v>37</v>
      </c>
      <c r="C19" s="132">
        <v>1.2265046296296297E-3</v>
      </c>
      <c r="D19" s="133"/>
      <c r="E19" s="15">
        <f t="shared" ref="E19:E20" si="4">MIN(C19:D19)</f>
        <v>1.2265046296296297E-3</v>
      </c>
      <c r="F19" s="9">
        <f t="shared" ref="F19:F20" si="5">RANK(E19,$E$18:$E$20,1)</f>
        <v>2</v>
      </c>
      <c r="G19" s="9">
        <f t="shared" ref="G19:G20" si="6">F19</f>
        <v>2</v>
      </c>
      <c r="H19" s="2"/>
      <c r="I19" s="91"/>
      <c r="J19" s="92"/>
      <c r="K19" s="92"/>
    </row>
    <row r="20" spans="1:11" ht="17.25" thickBot="1">
      <c r="A20" s="101" t="s">
        <v>21</v>
      </c>
      <c r="B20" s="102" t="s">
        <v>51</v>
      </c>
      <c r="C20" s="148">
        <v>1.1153935185185186E-3</v>
      </c>
      <c r="D20" s="149"/>
      <c r="E20" s="103">
        <f t="shared" si="4"/>
        <v>1.1153935185185186E-3</v>
      </c>
      <c r="F20" s="101">
        <f t="shared" si="5"/>
        <v>1</v>
      </c>
      <c r="G20" s="101">
        <f t="shared" si="6"/>
        <v>1</v>
      </c>
      <c r="H20" s="2"/>
      <c r="I20" s="91"/>
      <c r="J20" s="92"/>
      <c r="K20" s="92"/>
    </row>
    <row r="21" spans="1:11" ht="16.5">
      <c r="B21" s="7"/>
      <c r="C21" s="16"/>
      <c r="D21" s="16"/>
      <c r="E21" s="16"/>
      <c r="F21" s="5"/>
      <c r="G21" s="5"/>
      <c r="I21" s="92"/>
      <c r="J21" s="92"/>
      <c r="K21" s="92"/>
    </row>
    <row r="22" spans="1:11" ht="0.75" customHeight="1">
      <c r="H22" s="2"/>
      <c r="I22" s="92"/>
      <c r="J22" s="92"/>
      <c r="K22" s="92"/>
    </row>
    <row r="23" spans="1:11" ht="15.75" thickBot="1">
      <c r="B23" s="4" t="s">
        <v>24</v>
      </c>
      <c r="H23" s="2"/>
      <c r="I23" s="92"/>
      <c r="J23" s="92"/>
      <c r="K23" s="92"/>
    </row>
    <row r="24" spans="1:11" ht="17.25" thickBot="1">
      <c r="A24" s="24" t="s">
        <v>18</v>
      </c>
      <c r="B24" s="14" t="s">
        <v>0</v>
      </c>
      <c r="C24" s="128" t="s">
        <v>1</v>
      </c>
      <c r="D24" s="129"/>
      <c r="E24" s="25" t="s">
        <v>3</v>
      </c>
      <c r="F24" s="26" t="s">
        <v>4</v>
      </c>
      <c r="G24" s="25" t="s">
        <v>5</v>
      </c>
      <c r="H24" s="2"/>
      <c r="I24" s="92"/>
      <c r="J24" s="92"/>
      <c r="K24" s="92"/>
    </row>
    <row r="25" spans="1:11" ht="16.5">
      <c r="A25" s="19" t="s">
        <v>19</v>
      </c>
      <c r="B25" s="21" t="s">
        <v>60</v>
      </c>
      <c r="C25" s="130">
        <v>8.5798611111111112E-4</v>
      </c>
      <c r="D25" s="131"/>
      <c r="E25" s="76">
        <f t="shared" ref="E25:E27" si="7">MIN(C25:D25)</f>
        <v>8.5798611111111112E-4</v>
      </c>
      <c r="F25" s="61">
        <f>RANK(E25,$E$25:$E$28,1)</f>
        <v>3</v>
      </c>
      <c r="G25" s="19">
        <f>F25</f>
        <v>3</v>
      </c>
      <c r="H25" s="2"/>
      <c r="I25" s="92"/>
      <c r="J25" s="92"/>
      <c r="K25" s="92"/>
    </row>
    <row r="26" spans="1:11" ht="16.5">
      <c r="A26" s="104" t="s">
        <v>20</v>
      </c>
      <c r="B26" s="105" t="s">
        <v>25</v>
      </c>
      <c r="C26" s="136">
        <v>7.7870370370370365E-4</v>
      </c>
      <c r="D26" s="137"/>
      <c r="E26" s="106">
        <f t="shared" si="7"/>
        <v>7.7870370370370365E-4</v>
      </c>
      <c r="F26" s="107">
        <f t="shared" ref="F26:F27" si="8">RANK(E26,$E$25:$E$28,1)</f>
        <v>1</v>
      </c>
      <c r="G26" s="104">
        <f t="shared" ref="G26:G27" si="9">F26</f>
        <v>1</v>
      </c>
      <c r="H26" s="2"/>
      <c r="I26" s="92"/>
      <c r="J26" s="92"/>
      <c r="K26" s="92"/>
    </row>
    <row r="27" spans="1:11" ht="17.25" thickBot="1">
      <c r="A27" s="10" t="s">
        <v>21</v>
      </c>
      <c r="B27" s="23" t="s">
        <v>27</v>
      </c>
      <c r="C27" s="138">
        <v>8.1493055555555561E-4</v>
      </c>
      <c r="D27" s="139"/>
      <c r="E27" s="77">
        <f t="shared" si="7"/>
        <v>8.1493055555555561E-4</v>
      </c>
      <c r="F27" s="63">
        <f t="shared" si="8"/>
        <v>2</v>
      </c>
      <c r="G27" s="10">
        <f t="shared" si="9"/>
        <v>2</v>
      </c>
      <c r="H27" s="2"/>
      <c r="I27" s="92"/>
      <c r="J27" s="92"/>
      <c r="K27" s="92"/>
    </row>
    <row r="28" spans="1:11" ht="16.5">
      <c r="A28" s="5"/>
      <c r="B28" s="7"/>
      <c r="C28" s="140"/>
      <c r="D28" s="140"/>
      <c r="E28" s="16"/>
      <c r="F28" s="5"/>
      <c r="G28" s="5"/>
      <c r="H28" s="2"/>
      <c r="I28" s="92"/>
      <c r="J28" s="92"/>
      <c r="K28" s="92"/>
    </row>
    <row r="29" spans="1:11" ht="16.5">
      <c r="A29" s="5"/>
      <c r="B29" s="7"/>
      <c r="C29" s="8"/>
      <c r="D29" s="8"/>
      <c r="E29" s="8"/>
      <c r="F29" s="5"/>
      <c r="G29" s="5"/>
      <c r="H29" s="2"/>
      <c r="I29" s="92"/>
      <c r="J29" s="92"/>
      <c r="K29" s="92"/>
    </row>
    <row r="30" spans="1:11">
      <c r="H30" s="2"/>
      <c r="I30" s="92"/>
      <c r="J30" s="92"/>
      <c r="K30" s="92"/>
    </row>
    <row r="31" spans="1:11" ht="15.75" thickBot="1">
      <c r="B31" s="4" t="s">
        <v>23</v>
      </c>
      <c r="H31" s="2"/>
      <c r="I31" s="92"/>
      <c r="J31" s="92"/>
      <c r="K31" s="92"/>
    </row>
    <row r="32" spans="1:11" ht="17.25" thickBot="1">
      <c r="A32" s="24" t="s">
        <v>18</v>
      </c>
      <c r="B32" s="14" t="s">
        <v>0</v>
      </c>
      <c r="C32" s="128" t="s">
        <v>1</v>
      </c>
      <c r="D32" s="129"/>
      <c r="E32" s="25" t="s">
        <v>3</v>
      </c>
      <c r="F32" s="26" t="s">
        <v>4</v>
      </c>
      <c r="G32" s="25" t="s">
        <v>5</v>
      </c>
      <c r="H32" s="2"/>
      <c r="I32" s="92"/>
      <c r="J32" s="92"/>
      <c r="K32" s="92"/>
    </row>
    <row r="33" spans="1:11" ht="16.5">
      <c r="A33" s="19" t="s">
        <v>19</v>
      </c>
      <c r="B33" s="21" t="s">
        <v>58</v>
      </c>
      <c r="C33" s="130">
        <v>9.581018518518518E-4</v>
      </c>
      <c r="D33" s="131"/>
      <c r="E33" s="67">
        <f t="shared" ref="E33:E35" si="10">MIN(C33:D33)</f>
        <v>9.581018518518518E-4</v>
      </c>
      <c r="F33" s="61">
        <f>RANK(E33,$E$33:$E$35,1)</f>
        <v>2</v>
      </c>
      <c r="G33" s="19">
        <f>F33</f>
        <v>2</v>
      </c>
      <c r="H33" s="2"/>
      <c r="I33" s="92"/>
      <c r="J33" s="92"/>
      <c r="K33" s="92"/>
    </row>
    <row r="34" spans="1:11" ht="16.5">
      <c r="A34" s="9" t="s">
        <v>20</v>
      </c>
      <c r="B34" s="22" t="s">
        <v>17</v>
      </c>
      <c r="C34" s="132">
        <v>9.6134259259259252E-4</v>
      </c>
      <c r="D34" s="133"/>
      <c r="E34" s="68">
        <f t="shared" si="10"/>
        <v>9.6134259259259252E-4</v>
      </c>
      <c r="F34" s="62">
        <f t="shared" ref="F34:F35" si="11">RANK(E34,$E$33:$E$35,1)</f>
        <v>3</v>
      </c>
      <c r="G34" s="9">
        <f t="shared" ref="G34:G35" si="12">F34</f>
        <v>3</v>
      </c>
      <c r="H34" s="2"/>
      <c r="I34" s="92"/>
      <c r="J34" s="92"/>
      <c r="K34" s="92"/>
    </row>
    <row r="35" spans="1:11" ht="17.25" thickBot="1">
      <c r="A35" s="101" t="s">
        <v>21</v>
      </c>
      <c r="B35" s="108" t="s">
        <v>59</v>
      </c>
      <c r="C35" s="134">
        <v>8.9768518518518507E-4</v>
      </c>
      <c r="D35" s="135"/>
      <c r="E35" s="109">
        <f t="shared" si="10"/>
        <v>8.9768518518518507E-4</v>
      </c>
      <c r="F35" s="110">
        <f t="shared" si="11"/>
        <v>1</v>
      </c>
      <c r="G35" s="101">
        <f t="shared" si="12"/>
        <v>1</v>
      </c>
      <c r="H35" s="2"/>
      <c r="I35" s="92"/>
      <c r="J35" s="92"/>
      <c r="K35" s="92"/>
    </row>
    <row r="36" spans="1:11" ht="16.5">
      <c r="B36" s="7"/>
      <c r="C36" s="8"/>
      <c r="D36" s="8"/>
      <c r="E36" s="8"/>
      <c r="F36" s="5"/>
      <c r="G36" s="5"/>
      <c r="H36" s="2"/>
      <c r="I36" s="92"/>
      <c r="J36" s="92"/>
      <c r="K36" s="92"/>
    </row>
    <row r="37" spans="1:11" ht="16.5">
      <c r="B37" s="7"/>
      <c r="C37" s="8"/>
      <c r="D37" s="8"/>
      <c r="F37" s="5"/>
      <c r="G37" s="5"/>
      <c r="H37" s="2"/>
      <c r="I37" s="92"/>
      <c r="J37" s="92"/>
      <c r="K37" s="92"/>
    </row>
    <row r="38" spans="1:11" ht="15.75" thickBot="1">
      <c r="B38" s="4" t="s">
        <v>28</v>
      </c>
      <c r="H38" s="2"/>
      <c r="I38" s="92"/>
      <c r="J38" s="92"/>
      <c r="K38" s="92"/>
    </row>
    <row r="39" spans="1:11" ht="17.25" thickBot="1">
      <c r="A39" s="52" t="s">
        <v>18</v>
      </c>
      <c r="B39" s="53" t="s">
        <v>0</v>
      </c>
      <c r="C39" s="54" t="s">
        <v>1</v>
      </c>
      <c r="D39" s="54" t="s">
        <v>2</v>
      </c>
      <c r="E39" s="54" t="s">
        <v>3</v>
      </c>
      <c r="F39" s="54" t="s">
        <v>4</v>
      </c>
      <c r="G39" s="55" t="s">
        <v>5</v>
      </c>
      <c r="H39" s="2"/>
      <c r="I39" s="92"/>
      <c r="J39" s="92"/>
      <c r="K39" s="92"/>
    </row>
    <row r="40" spans="1:11" ht="16.5">
      <c r="A40" s="36" t="s">
        <v>19</v>
      </c>
      <c r="B40" s="41" t="s">
        <v>52</v>
      </c>
      <c r="C40" s="64">
        <v>2.3437500000000002E-4</v>
      </c>
      <c r="D40" s="64">
        <v>2.0868055555555559E-4</v>
      </c>
      <c r="E40" s="64">
        <f t="shared" ref="E40" si="13">MIN(C40:D40)</f>
        <v>2.0868055555555559E-4</v>
      </c>
      <c r="F40" s="31">
        <f t="shared" ref="F40:F51" si="14">RANK(E40,$E$40:$E$52,1)</f>
        <v>3</v>
      </c>
      <c r="G40" s="32">
        <f t="shared" ref="G40:G51" si="15">F40</f>
        <v>3</v>
      </c>
      <c r="H40" s="2"/>
      <c r="I40" s="92"/>
      <c r="J40" s="92"/>
      <c r="K40" s="92"/>
    </row>
    <row r="41" spans="1:11" ht="17.25" thickBot="1">
      <c r="A41" s="42" t="s">
        <v>19</v>
      </c>
      <c r="B41" s="37" t="s">
        <v>11</v>
      </c>
      <c r="C41" s="65">
        <v>2.357638888888889E-4</v>
      </c>
      <c r="D41" s="65">
        <v>2.2500000000000002E-4</v>
      </c>
      <c r="E41" s="66">
        <f t="shared" ref="E41:E51" si="16">MIN(C41:D41)</f>
        <v>2.2500000000000002E-4</v>
      </c>
      <c r="F41" s="38">
        <f t="shared" si="14"/>
        <v>5</v>
      </c>
      <c r="G41" s="39">
        <f t="shared" si="15"/>
        <v>5</v>
      </c>
      <c r="H41" s="2"/>
      <c r="I41" s="92"/>
      <c r="J41" s="92"/>
      <c r="K41" s="92"/>
    </row>
    <row r="42" spans="1:11" ht="16.5">
      <c r="A42" s="36" t="s">
        <v>20</v>
      </c>
      <c r="B42" s="41" t="s">
        <v>53</v>
      </c>
      <c r="C42" s="64">
        <v>2.5057870370370365E-4</v>
      </c>
      <c r="D42" s="64">
        <v>2.5625000000000002E-4</v>
      </c>
      <c r="E42" s="64">
        <f t="shared" si="16"/>
        <v>2.5057870370370365E-4</v>
      </c>
      <c r="F42" s="31">
        <f t="shared" si="14"/>
        <v>10</v>
      </c>
      <c r="G42" s="32">
        <f t="shared" si="15"/>
        <v>10</v>
      </c>
      <c r="H42" s="2"/>
      <c r="I42" s="92"/>
      <c r="J42" s="92"/>
      <c r="K42" s="92"/>
    </row>
    <row r="43" spans="1:11" ht="17.25" thickBot="1">
      <c r="A43" s="42" t="s">
        <v>20</v>
      </c>
      <c r="B43" s="84" t="s">
        <v>14</v>
      </c>
      <c r="C43" s="65" t="s">
        <v>41</v>
      </c>
      <c r="D43" s="65">
        <v>2.652777777777778E-4</v>
      </c>
      <c r="E43" s="66">
        <f t="shared" si="16"/>
        <v>2.652777777777778E-4</v>
      </c>
      <c r="F43" s="38">
        <f t="shared" si="14"/>
        <v>11</v>
      </c>
      <c r="G43" s="39">
        <f t="shared" si="15"/>
        <v>11</v>
      </c>
      <c r="H43" s="2"/>
      <c r="I43" s="92"/>
      <c r="J43" s="92"/>
      <c r="K43" s="92"/>
    </row>
    <row r="44" spans="1:11" ht="16.5">
      <c r="A44" s="36" t="s">
        <v>21</v>
      </c>
      <c r="B44" s="41" t="s">
        <v>56</v>
      </c>
      <c r="C44" s="64" t="s">
        <v>67</v>
      </c>
      <c r="D44" s="64">
        <v>3.1574074074074073E-4</v>
      </c>
      <c r="E44" s="64">
        <f t="shared" si="16"/>
        <v>3.1574074074074073E-4</v>
      </c>
      <c r="F44" s="31">
        <f t="shared" si="14"/>
        <v>12</v>
      </c>
      <c r="G44" s="32">
        <f t="shared" si="15"/>
        <v>12</v>
      </c>
      <c r="H44" s="2"/>
      <c r="I44" s="92"/>
      <c r="J44" s="92"/>
      <c r="K44" s="92"/>
    </row>
    <row r="45" spans="1:11" ht="17.25" thickBot="1">
      <c r="A45" s="42" t="s">
        <v>21</v>
      </c>
      <c r="B45" s="37" t="s">
        <v>54</v>
      </c>
      <c r="C45" s="65">
        <v>2.2708333333333334E-4</v>
      </c>
      <c r="D45" s="65" t="s">
        <v>67</v>
      </c>
      <c r="E45" s="66">
        <f t="shared" si="16"/>
        <v>2.2708333333333334E-4</v>
      </c>
      <c r="F45" s="38">
        <f t="shared" si="14"/>
        <v>7</v>
      </c>
      <c r="G45" s="39">
        <f t="shared" si="15"/>
        <v>7</v>
      </c>
      <c r="H45" s="2"/>
      <c r="I45" s="92"/>
      <c r="J45" s="92"/>
      <c r="K45" s="92"/>
    </row>
    <row r="46" spans="1:11" ht="16.5">
      <c r="A46" s="36" t="s">
        <v>22</v>
      </c>
      <c r="B46" s="41" t="s">
        <v>12</v>
      </c>
      <c r="C46" s="64">
        <v>2.2245370370370369E-4</v>
      </c>
      <c r="D46" s="64">
        <v>2.1956018518518516E-4</v>
      </c>
      <c r="E46" s="64">
        <f t="shared" si="16"/>
        <v>2.1956018518518516E-4</v>
      </c>
      <c r="F46" s="31">
        <f t="shared" si="14"/>
        <v>4</v>
      </c>
      <c r="G46" s="32">
        <f t="shared" si="15"/>
        <v>4</v>
      </c>
      <c r="H46" s="2"/>
      <c r="I46" s="92"/>
      <c r="J46" s="92"/>
      <c r="K46" s="92"/>
    </row>
    <row r="47" spans="1:11" ht="17.25" thickBot="1">
      <c r="A47" s="42" t="s">
        <v>22</v>
      </c>
      <c r="B47" s="37" t="s">
        <v>55</v>
      </c>
      <c r="C47" s="65">
        <v>2.4687499999999997E-4</v>
      </c>
      <c r="D47" s="65">
        <v>2.2673611111111112E-4</v>
      </c>
      <c r="E47" s="69">
        <f t="shared" si="16"/>
        <v>2.2673611111111112E-4</v>
      </c>
      <c r="F47" s="58">
        <f t="shared" si="14"/>
        <v>6</v>
      </c>
      <c r="G47" s="59">
        <f t="shared" si="15"/>
        <v>6</v>
      </c>
      <c r="H47" s="2"/>
      <c r="I47" s="92"/>
      <c r="J47" s="92"/>
      <c r="K47" s="92"/>
    </row>
    <row r="48" spans="1:11" ht="16.5">
      <c r="A48" s="82" t="s">
        <v>29</v>
      </c>
      <c r="B48" s="78" t="s">
        <v>15</v>
      </c>
      <c r="C48" s="66">
        <v>2.459490740740741E-4</v>
      </c>
      <c r="D48" s="66">
        <v>2.3680555555555556E-4</v>
      </c>
      <c r="E48" s="66">
        <f t="shared" si="16"/>
        <v>2.3680555555555556E-4</v>
      </c>
      <c r="F48" s="38">
        <f t="shared" si="14"/>
        <v>9</v>
      </c>
      <c r="G48" s="39">
        <f t="shared" si="15"/>
        <v>9</v>
      </c>
      <c r="H48" s="2"/>
      <c r="I48" s="92"/>
      <c r="J48" s="92"/>
      <c r="K48" s="92"/>
    </row>
    <row r="49" spans="1:11" ht="17.25" thickBot="1">
      <c r="A49" s="83" t="s">
        <v>29</v>
      </c>
      <c r="B49" s="84" t="s">
        <v>13</v>
      </c>
      <c r="C49" s="81">
        <v>2.1921296296296296E-4</v>
      </c>
      <c r="D49" s="81">
        <v>2.0659722222222225E-4</v>
      </c>
      <c r="E49" s="93">
        <f t="shared" si="16"/>
        <v>2.0659722222222225E-4</v>
      </c>
      <c r="F49" s="85">
        <f t="shared" si="14"/>
        <v>2</v>
      </c>
      <c r="G49" s="95">
        <f t="shared" si="15"/>
        <v>2</v>
      </c>
      <c r="H49" s="2"/>
      <c r="I49" s="92"/>
      <c r="J49" s="92"/>
      <c r="K49" s="92"/>
    </row>
    <row r="50" spans="1:11" ht="16.5">
      <c r="A50" s="36" t="s">
        <v>30</v>
      </c>
      <c r="B50" s="30" t="s">
        <v>33</v>
      </c>
      <c r="C50" s="64">
        <v>2.3587962962962964E-4</v>
      </c>
      <c r="D50" s="64">
        <v>2.4374999999999996E-4</v>
      </c>
      <c r="E50" s="64">
        <f t="shared" si="16"/>
        <v>2.3587962962962964E-4</v>
      </c>
      <c r="F50" s="31">
        <f t="shared" si="14"/>
        <v>8</v>
      </c>
      <c r="G50" s="32">
        <f t="shared" si="15"/>
        <v>8</v>
      </c>
      <c r="H50" s="2"/>
      <c r="I50" s="92"/>
      <c r="J50" s="92"/>
      <c r="K50" s="92"/>
    </row>
    <row r="51" spans="1:11" ht="17.25" thickBot="1">
      <c r="A51" s="111" t="s">
        <v>30</v>
      </c>
      <c r="B51" s="112" t="s">
        <v>10</v>
      </c>
      <c r="C51" s="113">
        <v>2.1770833333333332E-4</v>
      </c>
      <c r="D51" s="113">
        <v>2.0185185185185185E-4</v>
      </c>
      <c r="E51" s="114">
        <f t="shared" si="16"/>
        <v>2.0185185185185185E-4</v>
      </c>
      <c r="F51" s="115">
        <f t="shared" si="14"/>
        <v>1</v>
      </c>
      <c r="G51" s="116">
        <f t="shared" si="15"/>
        <v>1</v>
      </c>
      <c r="H51" s="2"/>
      <c r="I51" s="92"/>
      <c r="J51" s="92"/>
      <c r="K51" s="92"/>
    </row>
    <row r="52" spans="1:11" ht="16.5">
      <c r="A52" s="5"/>
      <c r="B52" s="7"/>
      <c r="C52" s="16"/>
      <c r="D52" s="16"/>
      <c r="E52" s="16"/>
      <c r="F52" s="5"/>
      <c r="G52" s="5"/>
      <c r="H52" s="2"/>
      <c r="I52" s="92"/>
      <c r="J52" s="92"/>
      <c r="K52" s="92"/>
    </row>
    <row r="53" spans="1:11" ht="16.5">
      <c r="B53" s="7"/>
      <c r="C53" s="8"/>
      <c r="D53" s="8"/>
      <c r="E53" s="8"/>
      <c r="F53" s="5"/>
      <c r="G53" s="5"/>
      <c r="H53" s="2"/>
      <c r="I53" s="92"/>
      <c r="J53" s="92"/>
      <c r="K53" s="92"/>
    </row>
    <row r="54" spans="1:11" ht="15.75" thickBot="1">
      <c r="B54" s="4" t="s">
        <v>34</v>
      </c>
      <c r="H54" s="2"/>
      <c r="I54" s="92"/>
      <c r="J54" s="92"/>
      <c r="K54" s="92"/>
    </row>
    <row r="55" spans="1:11" ht="17.25" thickBot="1">
      <c r="A55" s="24" t="s">
        <v>18</v>
      </c>
      <c r="B55" s="24" t="s">
        <v>0</v>
      </c>
      <c r="C55" s="26" t="s">
        <v>1</v>
      </c>
      <c r="D55" s="25" t="s">
        <v>2</v>
      </c>
      <c r="E55" s="26" t="s">
        <v>3</v>
      </c>
      <c r="F55" s="25" t="s">
        <v>4</v>
      </c>
      <c r="G55" s="80" t="s">
        <v>5</v>
      </c>
      <c r="H55" s="2"/>
      <c r="I55" s="92"/>
      <c r="J55" s="92"/>
      <c r="K55" s="92"/>
    </row>
    <row r="56" spans="1:11" ht="16.5">
      <c r="A56" s="61" t="s">
        <v>19</v>
      </c>
      <c r="B56" s="30" t="s">
        <v>57</v>
      </c>
      <c r="C56" s="64">
        <v>2.7013888888888888E-4</v>
      </c>
      <c r="D56" s="64">
        <v>2.8032407407407406E-4</v>
      </c>
      <c r="E56" s="64">
        <f t="shared" ref="E56:E60" si="17">MIN(C56:D56)</f>
        <v>2.7013888888888888E-4</v>
      </c>
      <c r="F56" s="31">
        <f>RANK(E56,$E$56:$E$60,1)</f>
        <v>4</v>
      </c>
      <c r="G56" s="32">
        <f>F56</f>
        <v>4</v>
      </c>
      <c r="H56" s="2"/>
      <c r="I56" s="92"/>
      <c r="J56" s="92"/>
      <c r="K56" s="92"/>
    </row>
    <row r="57" spans="1:11" ht="17.25" thickBot="1">
      <c r="A57" s="117" t="s">
        <v>19</v>
      </c>
      <c r="B57" s="118" t="s">
        <v>65</v>
      </c>
      <c r="C57" s="119">
        <v>2.4525462962962961E-4</v>
      </c>
      <c r="D57" s="119">
        <v>2.3761574074074074E-4</v>
      </c>
      <c r="E57" s="119">
        <f t="shared" si="17"/>
        <v>2.3761574074074074E-4</v>
      </c>
      <c r="F57" s="120">
        <f t="shared" ref="F57:F60" si="18">RANK(E57,$E$56:$E$60,1)</f>
        <v>1</v>
      </c>
      <c r="G57" s="121">
        <f t="shared" ref="G57:G60" si="19">F57</f>
        <v>1</v>
      </c>
      <c r="H57" s="2"/>
      <c r="I57" s="92"/>
      <c r="J57" s="92"/>
      <c r="K57" s="92"/>
    </row>
    <row r="58" spans="1:11" ht="16.5">
      <c r="A58" s="61" t="s">
        <v>20</v>
      </c>
      <c r="B58" s="30" t="s">
        <v>35</v>
      </c>
      <c r="C58" s="64">
        <v>2.4131944444444448E-4</v>
      </c>
      <c r="D58" s="64">
        <v>2.5717592592592589E-4</v>
      </c>
      <c r="E58" s="64">
        <f t="shared" si="17"/>
        <v>2.4131944444444448E-4</v>
      </c>
      <c r="F58" s="31">
        <f t="shared" si="18"/>
        <v>2</v>
      </c>
      <c r="G58" s="32">
        <f t="shared" si="19"/>
        <v>2</v>
      </c>
      <c r="H58" s="2"/>
      <c r="I58" s="92"/>
      <c r="J58" s="92"/>
      <c r="K58" s="92"/>
    </row>
    <row r="59" spans="1:11" ht="17.25" thickBot="1">
      <c r="A59" s="87" t="s">
        <v>20</v>
      </c>
      <c r="B59" s="34" t="s">
        <v>64</v>
      </c>
      <c r="C59" s="65" t="s">
        <v>41</v>
      </c>
      <c r="D59" s="65">
        <v>3.0127314814814817E-4</v>
      </c>
      <c r="E59" s="65">
        <f t="shared" si="17"/>
        <v>3.0127314814814817E-4</v>
      </c>
      <c r="F59" s="79">
        <f t="shared" si="18"/>
        <v>5</v>
      </c>
      <c r="G59" s="35">
        <f t="shared" si="19"/>
        <v>5</v>
      </c>
      <c r="H59" s="2"/>
      <c r="I59" s="92"/>
      <c r="J59" s="92"/>
      <c r="K59" s="92"/>
    </row>
    <row r="60" spans="1:11" ht="16.5">
      <c r="A60" s="61" t="s">
        <v>21</v>
      </c>
      <c r="B60" s="46" t="s">
        <v>66</v>
      </c>
      <c r="C60" s="66">
        <v>2.4201388888888886E-4</v>
      </c>
      <c r="D60" s="66">
        <v>2.4201388888888886E-4</v>
      </c>
      <c r="E60" s="93">
        <f t="shared" si="17"/>
        <v>2.4201388888888886E-4</v>
      </c>
      <c r="F60" s="38">
        <f t="shared" si="18"/>
        <v>3</v>
      </c>
      <c r="G60" s="39">
        <f t="shared" si="19"/>
        <v>3</v>
      </c>
      <c r="H60" s="2"/>
      <c r="I60" s="91"/>
      <c r="J60" s="91"/>
      <c r="K60" s="92"/>
    </row>
    <row r="61" spans="1:11" ht="17.25" thickBot="1">
      <c r="A61" s="63" t="s">
        <v>21</v>
      </c>
      <c r="B61" s="34"/>
      <c r="C61" s="94"/>
      <c r="D61" s="94"/>
      <c r="E61" s="94"/>
      <c r="F61" s="79"/>
      <c r="G61" s="35"/>
      <c r="H61" s="2"/>
      <c r="I61" s="91"/>
      <c r="J61" s="91"/>
      <c r="K61" s="92"/>
    </row>
    <row r="62" spans="1:11" ht="16.5">
      <c r="A62" s="5"/>
      <c r="B62" s="7"/>
      <c r="C62" s="8"/>
      <c r="D62" s="8"/>
      <c r="E62" s="8"/>
      <c r="F62" s="5"/>
      <c r="G62" s="5"/>
      <c r="H62" s="2"/>
      <c r="I62" s="92"/>
      <c r="J62" s="92"/>
      <c r="K62" s="92"/>
    </row>
    <row r="63" spans="1:11" ht="17.25" thickBot="1">
      <c r="A63" s="27"/>
      <c r="B63" s="40" t="s">
        <v>36</v>
      </c>
      <c r="C63" s="28"/>
      <c r="D63" s="28"/>
      <c r="E63" s="28"/>
      <c r="F63" s="27"/>
      <c r="G63" s="27"/>
      <c r="H63" s="2"/>
      <c r="I63" s="92"/>
      <c r="J63" s="92"/>
    </row>
    <row r="64" spans="1:11" ht="17.25" thickBot="1">
      <c r="A64" s="25" t="s">
        <v>18</v>
      </c>
      <c r="B64" s="56" t="s">
        <v>0</v>
      </c>
      <c r="C64" s="57" t="s">
        <v>1</v>
      </c>
      <c r="D64" s="57" t="s">
        <v>2</v>
      </c>
      <c r="E64" s="57" t="s">
        <v>3</v>
      </c>
      <c r="F64" s="54" t="s">
        <v>4</v>
      </c>
      <c r="G64" s="55" t="s">
        <v>5</v>
      </c>
      <c r="H64" s="2"/>
      <c r="I64" s="92"/>
      <c r="J64" s="92"/>
    </row>
    <row r="65" spans="1:10" ht="16.5">
      <c r="A65" s="61" t="s">
        <v>19</v>
      </c>
      <c r="B65" s="30" t="s">
        <v>17</v>
      </c>
      <c r="C65" s="64" t="s">
        <v>41</v>
      </c>
      <c r="D65" s="64" t="s">
        <v>41</v>
      </c>
      <c r="E65" s="64">
        <f t="shared" ref="E65:E68" si="20">MIN(C65:D65)</f>
        <v>0</v>
      </c>
      <c r="F65" s="31">
        <v>4</v>
      </c>
      <c r="G65" s="32">
        <v>4</v>
      </c>
      <c r="H65" s="2"/>
      <c r="I65" s="92"/>
      <c r="J65" s="92"/>
    </row>
    <row r="66" spans="1:10" ht="17.25" thickBot="1">
      <c r="A66" s="87" t="s">
        <v>19</v>
      </c>
      <c r="B66" s="88" t="s">
        <v>26</v>
      </c>
      <c r="C66" s="81">
        <v>4.3726851851851853E-4</v>
      </c>
      <c r="D66" s="81">
        <v>3.8935185185185183E-4</v>
      </c>
      <c r="E66" s="81">
        <f t="shared" si="20"/>
        <v>3.8935185185185183E-4</v>
      </c>
      <c r="F66" s="85">
        <v>2</v>
      </c>
      <c r="G66" s="86">
        <v>2</v>
      </c>
      <c r="H66" s="2"/>
      <c r="I66" s="92"/>
      <c r="J66" s="92"/>
    </row>
    <row r="67" spans="1:10" ht="16.5">
      <c r="A67" s="122" t="s">
        <v>20</v>
      </c>
      <c r="B67" s="123" t="s">
        <v>37</v>
      </c>
      <c r="C67" s="98" t="s">
        <v>41</v>
      </c>
      <c r="D67" s="98">
        <v>3.4699074074074076E-4</v>
      </c>
      <c r="E67" s="98">
        <v>3.4699074074074076E-4</v>
      </c>
      <c r="F67" s="99">
        <v>1</v>
      </c>
      <c r="G67" s="100">
        <v>1</v>
      </c>
      <c r="H67" s="2"/>
      <c r="I67" s="92"/>
      <c r="J67" s="92"/>
    </row>
    <row r="68" spans="1:10" ht="17.25" thickBot="1">
      <c r="A68" s="87" t="s">
        <v>20</v>
      </c>
      <c r="B68" s="34" t="s">
        <v>51</v>
      </c>
      <c r="C68" s="65">
        <v>5.0902777777777773E-4</v>
      </c>
      <c r="D68" s="65">
        <v>4.3437500000000003E-4</v>
      </c>
      <c r="E68" s="65">
        <f t="shared" si="20"/>
        <v>4.3437500000000003E-4</v>
      </c>
      <c r="F68" s="79">
        <v>3</v>
      </c>
      <c r="G68" s="35">
        <v>3</v>
      </c>
      <c r="H68" s="2"/>
      <c r="I68" s="92"/>
      <c r="J68" s="92"/>
    </row>
    <row r="69" spans="1:10" ht="16.5">
      <c r="A69" s="5"/>
      <c r="B69" s="7"/>
      <c r="C69" s="8"/>
      <c r="D69" s="8"/>
      <c r="E69" s="8"/>
      <c r="F69" s="5"/>
      <c r="G69" s="5"/>
      <c r="H69" s="2"/>
      <c r="I69" s="92"/>
      <c r="J69" s="92"/>
    </row>
    <row r="70" spans="1:10" ht="16.5">
      <c r="B70" s="7"/>
      <c r="C70" s="8"/>
      <c r="D70" s="8"/>
      <c r="E70" s="8"/>
      <c r="F70" s="5"/>
      <c r="G70" s="5"/>
      <c r="H70" s="2"/>
      <c r="I70" s="92"/>
      <c r="J70" s="92"/>
    </row>
    <row r="71" spans="1:10" ht="17.25" thickBot="1">
      <c r="B71" s="29" t="s">
        <v>38</v>
      </c>
      <c r="C71" s="8"/>
      <c r="D71" s="8"/>
      <c r="E71" s="8"/>
      <c r="F71" s="5"/>
      <c r="G71" s="5"/>
      <c r="H71" s="2"/>
      <c r="I71" s="92"/>
      <c r="J71" s="92"/>
    </row>
    <row r="72" spans="1:10" ht="17.25" thickBot="1">
      <c r="A72" s="47" t="s">
        <v>18</v>
      </c>
      <c r="B72" s="48" t="s">
        <v>0</v>
      </c>
      <c r="C72" s="49" t="s">
        <v>1</v>
      </c>
      <c r="D72" s="49" t="s">
        <v>2</v>
      </c>
      <c r="E72" s="49" t="s">
        <v>3</v>
      </c>
      <c r="F72" s="50" t="s">
        <v>4</v>
      </c>
      <c r="G72" s="51" t="s">
        <v>5</v>
      </c>
      <c r="H72" s="2"/>
      <c r="I72" s="92"/>
      <c r="J72" s="92"/>
    </row>
    <row r="73" spans="1:10" ht="16.5">
      <c r="A73" s="19" t="s">
        <v>19</v>
      </c>
      <c r="B73" s="30" t="s">
        <v>26</v>
      </c>
      <c r="C73" s="64">
        <v>3.3692129629629626E-4</v>
      </c>
      <c r="D73" s="64">
        <v>5.0694444444444441E-4</v>
      </c>
      <c r="E73" s="64">
        <f t="shared" ref="E73" si="21">MIN(C73:D73)</f>
        <v>3.3692129629629626E-4</v>
      </c>
      <c r="F73" s="31">
        <f t="shared" ref="F73" si="22">RANK(E73,$E$73:$E$80,1)</f>
        <v>5</v>
      </c>
      <c r="G73" s="32">
        <f t="shared" ref="G73:G78" si="23">F73</f>
        <v>5</v>
      </c>
      <c r="H73" s="2"/>
      <c r="I73" s="92"/>
      <c r="J73" s="92"/>
    </row>
    <row r="74" spans="1:10" ht="17.25" thickBot="1">
      <c r="A74" s="10" t="s">
        <v>19</v>
      </c>
      <c r="B74" s="34" t="s">
        <v>27</v>
      </c>
      <c r="C74" s="65">
        <v>2.752314814814815E-4</v>
      </c>
      <c r="D74" s="65">
        <v>2.7222222222222226E-4</v>
      </c>
      <c r="E74" s="66">
        <f>MIN(C74:D74)</f>
        <v>2.7222222222222226E-4</v>
      </c>
      <c r="F74" s="38">
        <f>RANK(E74,$E$73:$E$80,1)</f>
        <v>2</v>
      </c>
      <c r="G74" s="39">
        <f t="shared" si="23"/>
        <v>2</v>
      </c>
      <c r="H74" s="2"/>
      <c r="I74" s="92"/>
      <c r="J74" s="92"/>
    </row>
    <row r="75" spans="1:10" ht="16.5">
      <c r="A75" s="124" t="s">
        <v>20</v>
      </c>
      <c r="B75" s="123" t="s">
        <v>39</v>
      </c>
      <c r="C75" s="98">
        <v>2.7152777777777782E-4</v>
      </c>
      <c r="D75" s="98">
        <v>3.0636574074074073E-4</v>
      </c>
      <c r="E75" s="98">
        <f>MIN(C75:D75)</f>
        <v>2.7152777777777782E-4</v>
      </c>
      <c r="F75" s="99">
        <f>RANK(E75,$E$73:$E$80,1)</f>
        <v>1</v>
      </c>
      <c r="G75" s="100">
        <f t="shared" si="23"/>
        <v>1</v>
      </c>
      <c r="H75" s="2"/>
      <c r="I75" s="92"/>
      <c r="J75" s="92"/>
    </row>
    <row r="76" spans="1:10" ht="17.25" thickBot="1">
      <c r="A76" s="10" t="s">
        <v>20</v>
      </c>
      <c r="B76" s="34" t="s">
        <v>17</v>
      </c>
      <c r="C76" s="150" t="s">
        <v>69</v>
      </c>
      <c r="D76" s="139"/>
      <c r="E76" s="139"/>
      <c r="F76" s="151"/>
      <c r="G76" s="39">
        <f t="shared" si="23"/>
        <v>0</v>
      </c>
      <c r="H76" s="2"/>
      <c r="I76" s="92"/>
      <c r="J76" s="92"/>
    </row>
    <row r="77" spans="1:10" ht="16.5">
      <c r="A77" s="19" t="s">
        <v>21</v>
      </c>
      <c r="B77" s="30" t="s">
        <v>40</v>
      </c>
      <c r="C77" s="64">
        <v>2.8344907407407404E-4</v>
      </c>
      <c r="D77" s="64">
        <v>2.7337962962962966E-4</v>
      </c>
      <c r="E77" s="64">
        <f>MIN(C77:D77)</f>
        <v>2.7337962962962966E-4</v>
      </c>
      <c r="F77" s="31">
        <f>RANK(E77,$E$73:$E$80,1)</f>
        <v>3</v>
      </c>
      <c r="G77" s="32">
        <f t="shared" si="23"/>
        <v>3</v>
      </c>
      <c r="H77" s="2"/>
      <c r="I77" s="92"/>
      <c r="J77" s="92"/>
    </row>
    <row r="78" spans="1:10" ht="17.25" thickBot="1">
      <c r="A78" s="10" t="s">
        <v>21</v>
      </c>
      <c r="B78" s="34" t="s">
        <v>25</v>
      </c>
      <c r="C78" s="65">
        <v>4.1493055555555559E-4</v>
      </c>
      <c r="D78" s="65">
        <v>3.0127314814814817E-4</v>
      </c>
      <c r="E78" s="69">
        <f>MIN(C78:D78)</f>
        <v>3.0127314814814817E-4</v>
      </c>
      <c r="F78" s="58">
        <f>RANK(E78,$E$73:$E$80,1)</f>
        <v>4</v>
      </c>
      <c r="G78" s="59">
        <f t="shared" si="23"/>
        <v>4</v>
      </c>
      <c r="H78" s="2"/>
      <c r="I78" s="92"/>
      <c r="J78" s="92"/>
    </row>
    <row r="79" spans="1:10" ht="16.5">
      <c r="A79" s="5"/>
      <c r="B79" s="7"/>
      <c r="C79" s="16"/>
      <c r="D79" s="16"/>
      <c r="E79" s="16"/>
      <c r="F79" s="5"/>
      <c r="G79" s="5"/>
      <c r="H79" s="2"/>
      <c r="I79" s="92"/>
      <c r="J79" s="92"/>
    </row>
    <row r="80" spans="1:10" ht="16.5">
      <c r="A80" s="5"/>
      <c r="B80" s="7"/>
      <c r="C80" s="16"/>
      <c r="D80" s="16"/>
      <c r="E80" s="16"/>
      <c r="F80" s="5"/>
      <c r="G80" s="5"/>
      <c r="H80" s="2"/>
      <c r="I80" s="92"/>
      <c r="J80" s="92"/>
    </row>
    <row r="81" spans="1:12" ht="16.5">
      <c r="A81" s="5"/>
      <c r="B81" s="7"/>
      <c r="C81" s="8"/>
      <c r="D81" s="8"/>
      <c r="E81" s="8"/>
      <c r="F81" s="5"/>
      <c r="G81" s="5"/>
      <c r="H81" s="2"/>
      <c r="I81" s="91"/>
      <c r="J81" s="91"/>
      <c r="K81" s="2"/>
      <c r="L81" s="2"/>
    </row>
    <row r="82" spans="1:12" ht="17.25" thickBot="1">
      <c r="A82" s="5"/>
      <c r="B82" s="6" t="s">
        <v>45</v>
      </c>
      <c r="C82" s="8"/>
      <c r="D82" s="8"/>
      <c r="E82" s="8"/>
      <c r="F82" s="5"/>
      <c r="G82" s="5"/>
      <c r="H82" s="2"/>
      <c r="I82" s="91"/>
      <c r="J82" s="91"/>
      <c r="K82" s="2"/>
      <c r="L82" s="2"/>
    </row>
    <row r="83" spans="1:12" ht="17.25" customHeight="1" thickBot="1">
      <c r="A83" s="5"/>
      <c r="B83" s="75" t="s">
        <v>49</v>
      </c>
      <c r="C83" s="49" t="s">
        <v>46</v>
      </c>
      <c r="D83" s="49" t="s">
        <v>47</v>
      </c>
      <c r="E83" s="49" t="s">
        <v>48</v>
      </c>
      <c r="F83" s="51" t="s">
        <v>4</v>
      </c>
      <c r="G83" s="5"/>
      <c r="H83" s="2"/>
      <c r="I83" s="7"/>
      <c r="J83" s="91"/>
      <c r="K83" s="89"/>
      <c r="L83" s="90"/>
    </row>
    <row r="84" spans="1:12" ht="16.5">
      <c r="A84" s="5"/>
      <c r="B84" s="123" t="s">
        <v>13</v>
      </c>
      <c r="C84" s="98">
        <v>2.0023148148148146E-4</v>
      </c>
      <c r="D84" s="98">
        <v>2.0659722222222225E-4</v>
      </c>
      <c r="E84" s="98">
        <f t="shared" ref="E84:E92" si="24">C84+D84</f>
        <v>4.0682870370370374E-4</v>
      </c>
      <c r="F84" s="100">
        <f t="shared" ref="F84:F92" si="25">RANK(E84,$E$84:$E$92,1)</f>
        <v>1</v>
      </c>
      <c r="G84" s="5"/>
      <c r="H84" s="2"/>
      <c r="I84" s="7"/>
      <c r="J84" s="7"/>
      <c r="K84" s="89"/>
      <c r="L84" s="90"/>
    </row>
    <row r="85" spans="1:12" ht="16.5">
      <c r="A85" s="5"/>
      <c r="B85" s="33" t="s">
        <v>61</v>
      </c>
      <c r="C85" s="60">
        <v>2.1157407407407409E-4</v>
      </c>
      <c r="D85" s="60">
        <v>2.0185185185185185E-4</v>
      </c>
      <c r="E85" s="66">
        <f t="shared" si="24"/>
        <v>4.1342592592592592E-4</v>
      </c>
      <c r="F85" s="39">
        <f t="shared" si="25"/>
        <v>2</v>
      </c>
      <c r="G85" s="5"/>
      <c r="H85" s="2"/>
      <c r="I85" s="7"/>
      <c r="J85" s="7"/>
      <c r="K85" s="89"/>
      <c r="L85" s="90"/>
    </row>
    <row r="86" spans="1:12" ht="16.5">
      <c r="A86" s="5"/>
      <c r="B86" s="33" t="s">
        <v>11</v>
      </c>
      <c r="C86" s="60">
        <v>2.0023148148148146E-4</v>
      </c>
      <c r="D86" s="60">
        <v>2.2500000000000002E-4</v>
      </c>
      <c r="E86" s="66">
        <f t="shared" si="24"/>
        <v>4.2523148148148151E-4</v>
      </c>
      <c r="F86" s="39">
        <f t="shared" si="25"/>
        <v>3</v>
      </c>
      <c r="G86" s="5"/>
      <c r="H86" s="2"/>
      <c r="I86" s="7"/>
      <c r="J86" s="7"/>
      <c r="K86" s="89"/>
      <c r="L86" s="90"/>
    </row>
    <row r="87" spans="1:12" ht="16.5">
      <c r="A87" s="2"/>
      <c r="B87" s="33" t="s">
        <v>12</v>
      </c>
      <c r="C87" s="60">
        <v>2.199074074074074E-4</v>
      </c>
      <c r="D87" s="60">
        <v>2.1956018518518516E-4</v>
      </c>
      <c r="E87" s="66">
        <f t="shared" si="24"/>
        <v>4.3946759259259254E-4</v>
      </c>
      <c r="F87" s="39">
        <f t="shared" si="25"/>
        <v>4</v>
      </c>
      <c r="G87" s="2"/>
      <c r="H87" s="2"/>
      <c r="I87" s="7"/>
      <c r="J87" s="7"/>
      <c r="K87" s="89"/>
      <c r="L87" s="90"/>
    </row>
    <row r="88" spans="1:12" ht="16.5">
      <c r="A88" s="2"/>
      <c r="B88" s="88" t="s">
        <v>62</v>
      </c>
      <c r="C88" s="81">
        <v>2.6319444444444442E-4</v>
      </c>
      <c r="D88" s="81">
        <v>2.0868055555555559E-4</v>
      </c>
      <c r="E88" s="66">
        <f t="shared" si="24"/>
        <v>4.7187500000000002E-4</v>
      </c>
      <c r="F88" s="39">
        <f t="shared" si="25"/>
        <v>5</v>
      </c>
      <c r="G88" s="2"/>
      <c r="H88" s="2"/>
      <c r="I88" s="7"/>
      <c r="J88" s="7"/>
      <c r="K88" s="89"/>
      <c r="L88" s="90"/>
    </row>
    <row r="89" spans="1:12" ht="16.5">
      <c r="A89" s="2"/>
      <c r="B89" s="88" t="s">
        <v>54</v>
      </c>
      <c r="C89" s="81">
        <v>2.4768518518518515E-4</v>
      </c>
      <c r="D89" s="81">
        <v>2.2708333333333334E-4</v>
      </c>
      <c r="E89" s="66">
        <f t="shared" si="24"/>
        <v>4.7476851851851846E-4</v>
      </c>
      <c r="F89" s="39">
        <f t="shared" si="25"/>
        <v>6</v>
      </c>
      <c r="G89" s="2"/>
      <c r="H89" s="2"/>
      <c r="I89" s="7"/>
      <c r="J89" s="7"/>
      <c r="K89" s="89"/>
      <c r="L89" s="90"/>
    </row>
    <row r="90" spans="1:12" ht="16.5">
      <c r="A90" s="2"/>
      <c r="B90" s="88" t="s">
        <v>15</v>
      </c>
      <c r="C90" s="81">
        <v>2.5034722222222223E-4</v>
      </c>
      <c r="D90" s="81">
        <v>2.3680555555555556E-4</v>
      </c>
      <c r="E90" s="66">
        <f t="shared" si="24"/>
        <v>4.8715277777777776E-4</v>
      </c>
      <c r="F90" s="39">
        <f t="shared" si="25"/>
        <v>7</v>
      </c>
      <c r="G90" s="2"/>
      <c r="H90" s="2"/>
      <c r="I90" s="7"/>
      <c r="J90" s="7"/>
      <c r="K90" s="89"/>
      <c r="L90" s="90"/>
    </row>
    <row r="91" spans="1:12" ht="16.5">
      <c r="A91" s="2"/>
      <c r="B91" s="88" t="s">
        <v>68</v>
      </c>
      <c r="C91" s="81">
        <v>2.9629629629629629E-4</v>
      </c>
      <c r="D91" s="81">
        <v>2.2673611111111112E-4</v>
      </c>
      <c r="E91" s="66">
        <f t="shared" si="24"/>
        <v>5.2303240740740739E-4</v>
      </c>
      <c r="F91" s="39">
        <f t="shared" si="25"/>
        <v>8</v>
      </c>
      <c r="G91" s="2"/>
      <c r="H91" s="2"/>
      <c r="I91" s="7"/>
      <c r="J91" s="7"/>
      <c r="K91" s="89"/>
      <c r="L91" s="90"/>
    </row>
    <row r="92" spans="1:12" ht="17.25" thickBot="1">
      <c r="A92" s="2"/>
      <c r="B92" s="34" t="s">
        <v>14</v>
      </c>
      <c r="C92" s="65">
        <v>3.5787037037037037E-4</v>
      </c>
      <c r="D92" s="65">
        <v>2.652777777777778E-4</v>
      </c>
      <c r="E92" s="69">
        <f t="shared" si="24"/>
        <v>6.2314814814814817E-4</v>
      </c>
      <c r="F92" s="59">
        <f t="shared" si="25"/>
        <v>9</v>
      </c>
      <c r="H92" s="2"/>
      <c r="I92" s="91"/>
      <c r="J92" s="7"/>
      <c r="K92" s="89"/>
      <c r="L92" s="90"/>
    </row>
    <row r="93" spans="1:12" ht="16.5">
      <c r="A93" s="2"/>
      <c r="B93" s="43"/>
      <c r="C93" s="44"/>
      <c r="D93" s="44"/>
      <c r="I93" s="92"/>
      <c r="J93" s="91"/>
      <c r="K93" s="89"/>
      <c r="L93" s="90"/>
    </row>
    <row r="94" spans="1:12" ht="17.25" thickBot="1">
      <c r="A94" s="2"/>
      <c r="B94" s="6" t="s">
        <v>50</v>
      </c>
      <c r="C94" s="44"/>
      <c r="D94" s="44"/>
      <c r="I94" s="92"/>
      <c r="J94" s="91"/>
      <c r="K94" s="89"/>
      <c r="L94" s="90"/>
    </row>
    <row r="95" spans="1:12" ht="17.25" thickBot="1">
      <c r="A95" s="2"/>
      <c r="B95" s="71" t="s">
        <v>49</v>
      </c>
      <c r="C95" s="72" t="s">
        <v>46</v>
      </c>
      <c r="D95" s="72" t="s">
        <v>47</v>
      </c>
      <c r="E95" s="72" t="s">
        <v>48</v>
      </c>
      <c r="F95" s="51" t="s">
        <v>4</v>
      </c>
      <c r="I95" s="92"/>
      <c r="J95" s="91"/>
      <c r="K95" s="89"/>
      <c r="L95" s="90"/>
    </row>
    <row r="96" spans="1:12" ht="17.25" thickBot="1">
      <c r="A96" s="2"/>
      <c r="B96" s="71" t="s">
        <v>32</v>
      </c>
      <c r="C96" s="72">
        <f>C92</f>
        <v>3.5787037037037037E-4</v>
      </c>
      <c r="D96" s="72">
        <f>D92</f>
        <v>2.652777777777778E-4</v>
      </c>
      <c r="E96" s="72">
        <f>C96+D96</f>
        <v>6.2314814814814817E-4</v>
      </c>
      <c r="F96" s="51">
        <f>RANK(E96,$E$96:$E$97,1)</f>
        <v>2</v>
      </c>
      <c r="I96" s="92"/>
      <c r="J96" s="91"/>
      <c r="K96" s="89"/>
      <c r="L96" s="90"/>
    </row>
    <row r="97" spans="1:12" ht="17.25" thickBot="1">
      <c r="A97" s="2"/>
      <c r="B97" s="125" t="s">
        <v>68</v>
      </c>
      <c r="C97" s="126">
        <f>C91</f>
        <v>2.9629629629629629E-4</v>
      </c>
      <c r="D97" s="126">
        <f>D91</f>
        <v>2.2673611111111112E-4</v>
      </c>
      <c r="E97" s="126">
        <f>C97+D97</f>
        <v>5.2303240740740739E-4</v>
      </c>
      <c r="F97" s="127">
        <f>RANK(E97,$E$96:$E$97,1)</f>
        <v>1</v>
      </c>
      <c r="I97" s="92"/>
      <c r="J97" s="91"/>
      <c r="K97" s="89"/>
      <c r="L97" s="90"/>
    </row>
    <row r="98" spans="1:12" ht="14.25">
      <c r="A98" s="2"/>
      <c r="B98" s="43"/>
      <c r="C98" s="45"/>
      <c r="D98" s="44"/>
      <c r="I98" s="92"/>
      <c r="J98" s="92"/>
    </row>
    <row r="99" spans="1:12">
      <c r="I99" s="92"/>
      <c r="J99" s="92"/>
    </row>
    <row r="100" spans="1:12">
      <c r="E100" s="2"/>
      <c r="I100" s="92"/>
      <c r="J100" s="92"/>
    </row>
    <row r="101" spans="1:12">
      <c r="E101" s="2"/>
      <c r="I101" s="92"/>
      <c r="J101" s="92"/>
    </row>
    <row r="102" spans="1:12" ht="15.75" customHeight="1">
      <c r="E102" s="2"/>
      <c r="I102" s="92"/>
      <c r="J102" s="92"/>
    </row>
    <row r="103" spans="1:12">
      <c r="E103" s="2"/>
      <c r="I103" s="92"/>
      <c r="J103" s="92"/>
    </row>
    <row r="104" spans="1:12">
      <c r="E104" s="2"/>
      <c r="I104" s="92"/>
      <c r="J104" s="92"/>
    </row>
    <row r="105" spans="1:12">
      <c r="E105" s="2"/>
      <c r="I105" s="92"/>
      <c r="J105" s="92"/>
    </row>
    <row r="106" spans="1:12" ht="18">
      <c r="E106" s="1"/>
      <c r="I106" s="92"/>
      <c r="J106" s="92"/>
    </row>
    <row r="107" spans="1:12" ht="18">
      <c r="E107" s="1"/>
      <c r="I107" s="92"/>
      <c r="J107" s="92"/>
    </row>
    <row r="108" spans="1:12" ht="18">
      <c r="E108" s="1"/>
      <c r="I108" s="92"/>
      <c r="J108" s="92"/>
    </row>
    <row r="109" spans="1:12" ht="18">
      <c r="E109" s="1"/>
      <c r="I109" s="92"/>
      <c r="J109" s="92"/>
    </row>
    <row r="110" spans="1:12" ht="18">
      <c r="E110" s="3"/>
      <c r="I110" s="92"/>
      <c r="J110" s="92"/>
    </row>
    <row r="111" spans="1:12" ht="18">
      <c r="B111" s="2"/>
      <c r="C111" s="2"/>
      <c r="D111" s="2"/>
      <c r="E111" s="3"/>
      <c r="I111" s="92"/>
      <c r="J111" s="92"/>
    </row>
    <row r="112" spans="1:12" ht="18">
      <c r="B112" s="2"/>
      <c r="C112" s="2"/>
      <c r="D112" s="2"/>
      <c r="E112" s="3"/>
    </row>
    <row r="113" spans="2:5" ht="18">
      <c r="B113" s="2"/>
      <c r="C113" s="2"/>
      <c r="D113" s="2"/>
      <c r="E113" s="3"/>
    </row>
    <row r="114" spans="2:5" ht="18">
      <c r="B114" s="2"/>
      <c r="C114" s="2"/>
      <c r="D114" s="2"/>
      <c r="E114" s="3"/>
    </row>
    <row r="115" spans="2:5" ht="18">
      <c r="B115" s="2"/>
      <c r="C115" s="2"/>
      <c r="D115" s="2"/>
      <c r="E115" s="3"/>
    </row>
    <row r="116" spans="2:5" ht="18">
      <c r="B116" s="2"/>
      <c r="C116" s="2"/>
      <c r="D116" s="2"/>
      <c r="E116" s="3"/>
    </row>
    <row r="117" spans="2:5" ht="18">
      <c r="B117" s="2"/>
      <c r="C117" s="2"/>
      <c r="D117" s="2"/>
      <c r="E117" s="3"/>
    </row>
  </sheetData>
  <sortState ref="B41:G51">
    <sortCondition ref="F100"/>
  </sortState>
  <mergeCells count="15">
    <mergeCell ref="C76:F76"/>
    <mergeCell ref="B1:G1"/>
    <mergeCell ref="C17:D17"/>
    <mergeCell ref="C18:D18"/>
    <mergeCell ref="C20:D20"/>
    <mergeCell ref="C24:D24"/>
    <mergeCell ref="C19:D19"/>
    <mergeCell ref="C32:D32"/>
    <mergeCell ref="C33:D33"/>
    <mergeCell ref="C34:D34"/>
    <mergeCell ref="C35:D35"/>
    <mergeCell ref="C25:D25"/>
    <mergeCell ref="C26:D26"/>
    <mergeCell ref="C27:D27"/>
    <mergeCell ref="C28:D28"/>
  </mergeCells>
  <phoneticPr fontId="2" type="noConversion"/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5"/>
  <sheetViews>
    <sheetView topLeftCell="A4" workbookViewId="0">
      <selection activeCell="B24" sqref="B24:F24"/>
    </sheetView>
  </sheetViews>
  <sheetFormatPr baseColWidth="10" defaultRowHeight="12.75"/>
  <cols>
    <col min="2" max="2" width="40.5703125" bestFit="1" customWidth="1"/>
  </cols>
  <sheetData>
    <row r="2" spans="2:6" ht="16.5">
      <c r="B2" s="11" t="s">
        <v>8</v>
      </c>
      <c r="C2" s="73">
        <v>1.991898148148148E-4</v>
      </c>
    </row>
    <row r="3" spans="2:6" ht="16.5">
      <c r="B3" s="12" t="s">
        <v>9</v>
      </c>
      <c r="C3" s="73">
        <v>2.1921296296296296E-4</v>
      </c>
    </row>
    <row r="4" spans="2:6" ht="16.5">
      <c r="B4" s="12" t="s">
        <v>10</v>
      </c>
      <c r="C4" s="73"/>
    </row>
    <row r="5" spans="2:6" ht="16.5">
      <c r="B5" s="12" t="s">
        <v>15</v>
      </c>
      <c r="C5" s="73"/>
    </row>
    <row r="6" spans="2:6" ht="16.5">
      <c r="B6" s="12" t="s">
        <v>11</v>
      </c>
      <c r="C6" s="73">
        <v>2.0277777777777777E-4</v>
      </c>
    </row>
    <row r="7" spans="2:6" ht="16.5">
      <c r="B7" s="12" t="s">
        <v>12</v>
      </c>
      <c r="C7" s="73">
        <v>2.2361111111111114E-4</v>
      </c>
    </row>
    <row r="8" spans="2:6" ht="16.5">
      <c r="B8" s="12" t="s">
        <v>13</v>
      </c>
      <c r="C8" s="73">
        <v>1.8819444444444447E-4</v>
      </c>
    </row>
    <row r="9" spans="2:6" ht="17.25" thickBot="1">
      <c r="B9" s="13" t="s">
        <v>14</v>
      </c>
      <c r="C9" s="73">
        <v>1.8819444444444447E-4</v>
      </c>
    </row>
    <row r="13" spans="2:6" ht="13.5" thickBot="1"/>
    <row r="14" spans="2:6" ht="16.5">
      <c r="B14" s="41" t="s">
        <v>12</v>
      </c>
      <c r="C14" s="73">
        <v>2.2534722222222219E-4</v>
      </c>
      <c r="D14" s="73">
        <v>2.2361111111111114E-4</v>
      </c>
      <c r="E14" s="74">
        <f>SUM(C14:D14)</f>
        <v>4.4895833333333333E-4</v>
      </c>
      <c r="F14" s="20" t="s">
        <v>29</v>
      </c>
    </row>
    <row r="15" spans="2:6" ht="17.25" thickBot="1">
      <c r="B15" s="37" t="s">
        <v>31</v>
      </c>
      <c r="C15" s="73">
        <v>2.4409722222222218E-4</v>
      </c>
    </row>
    <row r="16" spans="2:6" ht="16.5">
      <c r="B16" s="41" t="s">
        <v>11</v>
      </c>
      <c r="C16" s="73">
        <v>2.0543981481481479E-4</v>
      </c>
      <c r="D16" s="73">
        <v>2.0277777777777777E-4</v>
      </c>
      <c r="E16" s="73">
        <f>SUM(C16:D16)</f>
        <v>4.0821759259259256E-4</v>
      </c>
      <c r="F16" s="20" t="s">
        <v>20</v>
      </c>
    </row>
    <row r="17" spans="2:6" ht="17.25" thickBot="1">
      <c r="B17" s="37" t="s">
        <v>42</v>
      </c>
      <c r="C17" s="73">
        <v>2.7777777777777778E-4</v>
      </c>
    </row>
    <row r="18" spans="2:6" ht="16.5">
      <c r="B18" s="41" t="s">
        <v>9</v>
      </c>
      <c r="C18" s="73">
        <v>2.0902777777777779E-4</v>
      </c>
      <c r="D18" s="73">
        <v>2.1921296296296296E-4</v>
      </c>
      <c r="E18" s="73">
        <f>SUM(C18:D18)</f>
        <v>4.2824074074074075E-4</v>
      </c>
      <c r="F18" s="20" t="s">
        <v>21</v>
      </c>
    </row>
    <row r="19" spans="2:6" ht="17.25" thickBot="1">
      <c r="B19" s="37" t="s">
        <v>15</v>
      </c>
      <c r="C19" s="73">
        <v>2.3993055555555559E-4</v>
      </c>
    </row>
    <row r="20" spans="2:6" ht="16.5">
      <c r="B20" s="41" t="s">
        <v>43</v>
      </c>
      <c r="C20" s="73">
        <v>2.8888888888888893E-4</v>
      </c>
      <c r="D20" s="73">
        <v>1.8819444444444447E-4</v>
      </c>
      <c r="E20" s="73">
        <f>SUM(C20:D20)</f>
        <v>4.7708333333333337E-4</v>
      </c>
      <c r="F20" s="20" t="s">
        <v>30</v>
      </c>
    </row>
    <row r="21" spans="2:6" ht="17.25" thickBot="1">
      <c r="B21" s="37" t="s">
        <v>10</v>
      </c>
      <c r="C21" s="73">
        <v>2.3090277777777776E-4</v>
      </c>
    </row>
    <row r="22" spans="2:6" ht="16.5">
      <c r="B22" s="41" t="s">
        <v>33</v>
      </c>
      <c r="C22" s="73">
        <v>2.465277777777778E-4</v>
      </c>
    </row>
    <row r="23" spans="2:6" ht="17.25" thickBot="1">
      <c r="B23" s="37" t="s">
        <v>44</v>
      </c>
      <c r="C23" s="73">
        <v>2.6354166666666664E-4</v>
      </c>
    </row>
    <row r="24" spans="2:6" ht="16.5">
      <c r="B24" s="41" t="s">
        <v>13</v>
      </c>
      <c r="C24" s="73">
        <v>2.1643518518518518E-4</v>
      </c>
      <c r="D24" s="73">
        <v>1.8819444444444447E-4</v>
      </c>
      <c r="E24" s="73">
        <f t="shared" ref="E24:E25" si="0">SUM(C24:D24)</f>
        <v>4.0462962962962967E-4</v>
      </c>
      <c r="F24" s="20" t="s">
        <v>19</v>
      </c>
    </row>
    <row r="25" spans="2:6" ht="17.25" thickBot="1">
      <c r="B25" s="70" t="s">
        <v>8</v>
      </c>
      <c r="C25" s="73">
        <v>2.3425925925925925E-4</v>
      </c>
      <c r="D25" s="73">
        <v>1.991898148148148E-4</v>
      </c>
      <c r="E25" s="73">
        <f t="shared" si="0"/>
        <v>4.3344907407407405E-4</v>
      </c>
      <c r="F25" s="20" t="s">
        <v>22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Niekammer</dc:creator>
  <cp:lastModifiedBy>DIETER</cp:lastModifiedBy>
  <cp:lastPrinted>2014-07-18T09:52:38Z</cp:lastPrinted>
  <dcterms:created xsi:type="dcterms:W3CDTF">2009-06-26T15:13:11Z</dcterms:created>
  <dcterms:modified xsi:type="dcterms:W3CDTF">2014-09-16T09:32:44Z</dcterms:modified>
</cp:coreProperties>
</file>